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<sst xmlns="http://schemas.openxmlformats.org/spreadsheetml/2006/main" count="471" uniqueCount="215">
  <si>
    <t>DEBT_T_XXGK_CXZQSY</t>
  </si>
  <si>
    <t xml:space="preserve"> AND T.AD_CODE_GK=445103 AND T.SET_YEAR_GK=2022 AND T.ZWLB_ID=01</t>
  </si>
  <si>
    <t>债券存续期公开</t>
  </si>
  <si>
    <t>AD_CODE_GK#445103</t>
  </si>
  <si>
    <t>AD_CODE#445103</t>
  </si>
  <si>
    <t>SET_YEAR_GK#2022</t>
  </si>
  <si>
    <t>ad_name#445103 潮安区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</si>
  <si>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</si>
  <si>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</si>
  <si>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</si>
  <si>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</si>
  <si>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</si>
  <si>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</si>
  <si>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</si>
  <si>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</si>
  <si>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</si>
  <si>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</si>
  <si>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</si>
  <si>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</si>
  <si>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</si>
  <si>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</si>
  <si>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</si>
  <si>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</si>
  <si>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</si>
  <si>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</si>
  <si>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2020年--2021年末445103 潮安区发行的新增地方政府一般债券情况表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</si>
  <si>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</si>
  <si>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</si>
  <si>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</si>
  <si>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</si>
  <si>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</si>
  <si>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</si>
  <si>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</si>
  <si>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</si>
  <si>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</si>
  <si>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</si>
  <si>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</si>
  <si>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</si>
  <si>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</si>
  <si>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</si>
  <si>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2020年广东省政府一般债券（二期）</t>
  </si>
  <si>
    <t>2005088</t>
  </si>
  <si>
    <t>一般债券</t>
  </si>
  <si>
    <t>2020</t>
  </si>
  <si>
    <t>2020-02-18</t>
  </si>
  <si>
    <t>3.1</t>
  </si>
  <si>
    <t>10年</t>
  </si>
  <si>
    <t>9CBBC28A6A953B48E053F1F5600A6FA3</t>
  </si>
  <si>
    <t>2020年广东省政府一般债券（四期）</t>
  </si>
  <si>
    <t>2005739</t>
  </si>
  <si>
    <t>2020-08-11</t>
  </si>
  <si>
    <t>3.27</t>
  </si>
  <si>
    <t>7年</t>
  </si>
  <si>
    <t>B62D86D1842E47F8B891B15EDE9840B5</t>
  </si>
  <si>
    <t>2021年广东省政府一般债券（四期）</t>
  </si>
  <si>
    <t>104981</t>
  </si>
  <si>
    <t>2021</t>
  </si>
  <si>
    <t>2021-04-20</t>
  </si>
  <si>
    <t>3.41</t>
  </si>
  <si>
    <t>62F6ABF55A3D424F92871F905A3A72A6</t>
  </si>
  <si>
    <t>2021年广东省政府一般债券（七期）</t>
  </si>
  <si>
    <t>2105267</t>
  </si>
  <si>
    <t>2021-06-08</t>
  </si>
  <si>
    <t>3.32</t>
  </si>
  <si>
    <t>0F37A7FEA1AE4F48A096762ABF178F88</t>
  </si>
  <si>
    <t>2021年广东省政府一般债券（八期）</t>
  </si>
  <si>
    <t>2105690</t>
  </si>
  <si>
    <t>2021-08-18</t>
  </si>
  <si>
    <t>3.03</t>
  </si>
  <si>
    <t>689CDE19E2104D05873B55286F863762</t>
  </si>
  <si>
    <t>2021年广东省政府一般债券（十三期）</t>
  </si>
  <si>
    <t>173881</t>
  </si>
  <si>
    <t>2021-11-18</t>
  </si>
  <si>
    <t>3.48</t>
  </si>
  <si>
    <t>15年</t>
  </si>
  <si>
    <t>551F7F2D78F6497EB646ADF73B35F66D</t>
  </si>
  <si>
    <t>注：本表由使用债券资金的部门不迟于每年6月底前公开，反映截至上年末一般债券及项目信息。</t>
  </si>
  <si>
    <t xml:space="preserve"> AND T.AD_CODE_GK=445103 AND T.SET_YEAR_GK=2022 AND T.ZWLB_ID=02</t>
  </si>
  <si>
    <t>ZWLB_NAME#专项债券</t>
  </si>
  <si>
    <t>ZWLB_ID#02</t>
  </si>
  <si>
    <t>XMZCLX#</t>
  </si>
  <si>
    <t>XMSY#</t>
  </si>
  <si>
    <t>2020年--2021年末445103 潮安区发行的新增地方政府专项债券情况表</t>
  </si>
  <si>
    <t>债券项目资产类型</t>
  </si>
  <si>
    <t>已取得项目收益</t>
  </si>
  <si>
    <t>2021年度已取得收益</t>
  </si>
  <si>
    <t>项目预期收益</t>
  </si>
  <si>
    <t>2020年广东省生态环保专项债券（一期）--2020年广东省政府专项债券（十六期）</t>
  </si>
  <si>
    <t>104752</t>
  </si>
  <si>
    <t>其他自平衡专项债券</t>
  </si>
  <si>
    <t>2020-01-17</t>
  </si>
  <si>
    <t>3.34</t>
  </si>
  <si>
    <t>污水处理</t>
  </si>
  <si>
    <t>9DA2CA8420C63B62E053F1F5600A3CE7</t>
  </si>
  <si>
    <t>010</t>
  </si>
  <si>
    <t>2020年广东省民生服务专项债券（一期）--2020年广东省政府专项债券（二十期）</t>
  </si>
  <si>
    <t>104756</t>
  </si>
  <si>
    <t>公立医院,其他市政设施资产,污水处理</t>
  </si>
  <si>
    <t>9CA0ED6882B23BA0E053F1F5600A7382</t>
  </si>
  <si>
    <t>2020年广东省市政和产业园区基础设施专项债券（二期）--2020年广东省政府专项债券（二十五期）</t>
  </si>
  <si>
    <t>104761</t>
  </si>
  <si>
    <t>3.63</t>
  </si>
  <si>
    <t>供水,其他资产</t>
  </si>
  <si>
    <t>9CA36FA65F403B3EE053F1F5600AC953</t>
  </si>
  <si>
    <t>015</t>
  </si>
  <si>
    <t>2020年广东省交通基础设施专项债券（五期）--2020年广东省政府专项债券（四十六期）</t>
  </si>
  <si>
    <t>104805</t>
  </si>
  <si>
    <t>2020-05-12</t>
  </si>
  <si>
    <t>2.88</t>
  </si>
  <si>
    <t>其他市政设施资产,其他资产</t>
  </si>
  <si>
    <t>A5562B4F639EF986E053F1F5600A69C6</t>
  </si>
  <si>
    <t>2020年广东省市政和产业园区基础设施专项债券（五期）--2020年广东省政府专项债券（五十七期）</t>
  </si>
  <si>
    <t>104816</t>
  </si>
  <si>
    <t>其他资产</t>
  </si>
  <si>
    <t>A52F52E4F5CCF9E2E053F1F5600ABC09</t>
  </si>
  <si>
    <t>2020年广东省农林水利专项债券（七期）--2020年广东省政府专项债券（七十八期）</t>
  </si>
  <si>
    <t>2005756</t>
  </si>
  <si>
    <t>3.98</t>
  </si>
  <si>
    <t>30年</t>
  </si>
  <si>
    <t>供水,农业及农村建设</t>
  </si>
  <si>
    <t>24AA65933DD24B9D9C362104C9230904</t>
  </si>
  <si>
    <t>030</t>
  </si>
  <si>
    <t>2020年广东省生态环保专项债券（七期）--2020年广东省政府专项债券（七十九期）</t>
  </si>
  <si>
    <t>2005757</t>
  </si>
  <si>
    <t>3.82</t>
  </si>
  <si>
    <t>20年</t>
  </si>
  <si>
    <t>CE822622A3244D9ABC3A7B835A3DBB56</t>
  </si>
  <si>
    <t>020</t>
  </si>
  <si>
    <t>2020年广东省民生服务专项债券（七期）--2020年广东省政府专项债券（八十一期）</t>
  </si>
  <si>
    <t>2005759</t>
  </si>
  <si>
    <t>3.7</t>
  </si>
  <si>
    <t>文化馆及设施</t>
  </si>
  <si>
    <t>D5FA013D2CAF4986AC6F6BB7C719E9A3</t>
  </si>
  <si>
    <t>2020年广东省民生服务专项债券（八期）--2020年广东省政府专项债券（八十二期）</t>
  </si>
  <si>
    <t>2005760</t>
  </si>
  <si>
    <t>农业及农村建设</t>
  </si>
  <si>
    <t>7332B96771554FAA983DFC1DC849B4FB</t>
  </si>
  <si>
    <t>2020年广东省冷链物流设施专项债券（三期）--2020年广东省政府专项债券（八十三期）</t>
  </si>
  <si>
    <t>2005761</t>
  </si>
  <si>
    <t>储备库及储备设施,其他市政设施资产</t>
  </si>
  <si>
    <t>99DEAC896DED47E68F155DADC6DB51F2</t>
  </si>
  <si>
    <t>2020年广东省市政和产业园区基础设施专项债券（八期）--2020年广东省政府专项债券（八十五期）</t>
  </si>
  <si>
    <t>2005763</t>
  </si>
  <si>
    <t>D26F66622CC8446291BECA5AEC59F6E2</t>
  </si>
  <si>
    <t>2020年广东省市政和产业园区基础设施专项债券（九期）--2020年广东省政府专项债券（八十六期）</t>
  </si>
  <si>
    <t>2005764</t>
  </si>
  <si>
    <t>8F233F3DC2094586BE8C0D3C8FFE8AAA</t>
  </si>
  <si>
    <t>2021年广东省政府专项债券（六十五期）</t>
  </si>
  <si>
    <t>2105700</t>
  </si>
  <si>
    <t>3.45</t>
  </si>
  <si>
    <t>其他市政设施资产</t>
  </si>
  <si>
    <t>16AED70ED3524C878BB90DEA2A0369D7</t>
  </si>
  <si>
    <t>2021年广东省政府专项债券（六十六期）</t>
  </si>
  <si>
    <t>2105701</t>
  </si>
  <si>
    <t>657E1A706DFD49C883D0B2C2B1C25E09</t>
  </si>
  <si>
    <t>2021年广东省政府专项债券（七十五期）</t>
  </si>
  <si>
    <t>198104</t>
  </si>
  <si>
    <t>2021-10-22</t>
  </si>
  <si>
    <t>B55F3D4AD0E542D69357AC70768A4358</t>
  </si>
  <si>
    <t>2021年广东省政府专项债券（八十五期）</t>
  </si>
  <si>
    <t>173884</t>
  </si>
  <si>
    <t>0C7B66AC786A4B99B392D81F7B1609CA</t>
  </si>
  <si>
    <t>注：本表由使用债券资金的部门不迟于每年6月底前公开，反映截至上年末专项债券及项目信息。</t>
  </si>
  <si>
    <t>DEBT_T_XXGK_CXSRZC</t>
  </si>
  <si>
    <t xml:space="preserve"> AND T.AD_CODE_GK=445103 AND T.SET_YEAR_GK=2022 AND T.ZWLB_ID='01'</t>
  </si>
  <si>
    <t>AD_NAME#445103 潮安区</t>
  </si>
  <si>
    <t>SET_YEAR#2022</t>
  </si>
  <si>
    <t>SR_AMT#</t>
  </si>
  <si>
    <t>GNFL_NAME#</t>
  </si>
  <si>
    <t>ZC_AMT#</t>
  </si>
  <si>
    <t>GNFL_CODE#</t>
  </si>
  <si>
    <t>表3-2</t>
  </si>
  <si>
    <t>2020年--2021年末445103 潮安区发行的新增地方政府一般债券资金收支情况表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</si>
  <si>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</si>
  <si>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</si>
  <si>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</si>
  <si>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</si>
  <si>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</si>
  <si>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合计</t>
  </si>
  <si>
    <t>7ed8e0c0c13463ad141d1149cf9886d6</t>
  </si>
  <si>
    <t>205教育支出</t>
  </si>
  <si>
    <t>205</t>
  </si>
  <si>
    <t>9DF5C92A51A33B3AE053F1F5600AF943</t>
  </si>
  <si>
    <t>212城乡社区支出</t>
  </si>
  <si>
    <t>212</t>
  </si>
  <si>
    <t>fb06358731343d6211a4fa7e28793fbb</t>
  </si>
  <si>
    <t>213农林水支出</t>
  </si>
  <si>
    <t>213</t>
  </si>
  <si>
    <t>a9e78039713462e3ab5de592fa2406ee</t>
  </si>
  <si>
    <t>214交通运输支出</t>
  </si>
  <si>
    <t>214</t>
  </si>
  <si>
    <t>101e7d4791346474dcd4fb07800edb73</t>
  </si>
  <si>
    <t>3ea05934e13465a1f876d3f2322c589d</t>
  </si>
  <si>
    <t xml:space="preserve"> AND T.AD_CODE_GK=445103 AND T.SET_YEAR_GK=2022 AND T.ZWLB_ID='02'</t>
  </si>
  <si>
    <t>2020年--2021年末445103 潮安区发行的新增地方政府专项债券资金收支情况表</t>
  </si>
  <si>
    <t>2020年--2021年末新增专项债券资金收入</t>
  </si>
  <si>
    <t>2020年--2021年末新增专项债券资金安排的支出</t>
  </si>
  <si>
    <t>1a578a4c6134653b98c94907dd5ae8a3</t>
  </si>
  <si>
    <t>c7c1556641346474f62918e3f11444bd</t>
  </si>
  <si>
    <t>229其他支出</t>
  </si>
  <si>
    <t>229</t>
  </si>
  <si>
    <t>9CA36F8F5B983B5EE053F1F5600A4D60</t>
  </si>
  <si>
    <t>f126060f51343d6015430aab5880508e</t>
  </si>
  <si>
    <t>e2e0e77be13465a1f89a7f2dae1a3bf7</t>
  </si>
  <si>
    <t>af8a8d5601343d60153d9851f947b151</t>
  </si>
  <si>
    <t>0097024a51343d62e6032645e6d55406</t>
  </si>
  <si>
    <t>443f8b9a71346472dc2f3d580622c5cf</t>
  </si>
  <si>
    <t>A51FDB8FAA51F9D0E053F1F5600A2E04</t>
  </si>
  <si>
    <t>9CA0ED6882BB3BA0E053F1F5600A7382</t>
  </si>
  <si>
    <t>9CA1FF2DD3AE3BA2E053F1F5600A9262</t>
  </si>
  <si>
    <t>ced6d255e1343d61d68efc5d721aadf3</t>
  </si>
  <si>
    <t>ad6bde2c91343d62fc656eff93e8f5f3</t>
  </si>
  <si>
    <t>45ffee5991343d61d708c088bc20dd18</t>
  </si>
  <si>
    <t>A5562B4F63E3F986E053F1F5600A69C6</t>
  </si>
  <si>
    <t>f7ce369901343d601528807ad9f4882e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</si>
</sst>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9"/>
      <name val="SimSun"/>
      <charset val="134"/>
    </font>
    <font>
      <b/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4" borderId="23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8" borderId="26" applyNumberFormat="0" applyAlignment="0" applyProtection="0">
      <alignment vertical="center"/>
    </xf>
    <xf numFmtId="0" fontId="21" fillId="8" borderId="24" applyNumberFormat="0" applyAlignment="0" applyProtection="0">
      <alignment vertical="center"/>
    </xf>
    <xf numFmtId="0" fontId="26" fillId="32" borderId="2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4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3" fillId="0" borderId="7" xfId="0" applyFont="1" applyBorder="1" applyAlignment="1">
      <alignment horizontal="right" vertical="center" wrapText="1"/>
    </xf>
    <xf numFmtId="0" fontId="5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4" fontId="3" fillId="0" borderId="8" xfId="0" applyNumberFormat="1" applyFont="1" applyBorder="1" applyAlignment="1">
      <alignment horizontal="right" vertical="center" wrapText="1"/>
    </xf>
    <xf numFmtId="4" fontId="3" fillId="0" borderId="20" xfId="0" applyNumberFormat="1" applyFont="1" applyBorder="1" applyAlignment="1">
      <alignment horizontal="right" vertical="center" wrapText="1"/>
    </xf>
    <xf numFmtId="0" fontId="6" fillId="0" borderId="0" xfId="0" applyFont="1">
      <alignment vertical="center"/>
    </xf>
    <xf numFmtId="0" fontId="3" fillId="0" borderId="22" xfId="0" applyFont="1" applyBorder="1" applyAlignment="1">
      <alignment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workbookViewId="0">
      <pane xSplit="2" ySplit="8" topLeftCell="F9" activePane="bottomRight" state="frozen"/>
      <selection/>
      <selection pane="topRight"/>
      <selection pane="bottomLeft"/>
      <selection pane="bottomRight" activeCell="B12" sqref="B12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15.7416666666667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0" width="20.5166666666667" customWidth="1"/>
    <col min="11" max="11" width="20.4916666666667" customWidth="1"/>
    <col min="12" max="12" width="20.5166666666667" customWidth="1"/>
    <col min="13" max="13" width="20.4916666666667" customWidth="1"/>
    <col min="14" max="14" width="9.76666666666667" customWidth="1"/>
    <col min="15" max="17" width="9" hidden="1"/>
    <col min="18" max="18" width="2.575" customWidth="1"/>
  </cols>
  <sheetData>
    <row r="1" ht="33.7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t="14.3" customHeight="1" spans="1:2">
      <c r="A4" s="1">
        <v>0</v>
      </c>
      <c r="B4" s="1" t="s">
        <v>24</v>
      </c>
    </row>
    <row r="5" ht="27.85" customHeight="1" spans="1:14">
      <c r="A5" s="1">
        <v>0</v>
      </c>
      <c r="B5" s="2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4.3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ht="18.05" customHeight="1" spans="1:14">
      <c r="A7" s="1">
        <v>0</v>
      </c>
      <c r="B7" s="18"/>
      <c r="C7" s="19" t="s">
        <v>27</v>
      </c>
      <c r="D7" s="19"/>
      <c r="E7" s="19"/>
      <c r="F7" s="19"/>
      <c r="G7" s="19"/>
      <c r="H7" s="19"/>
      <c r="I7" s="19"/>
      <c r="J7" s="28" t="s">
        <v>28</v>
      </c>
      <c r="K7" s="28"/>
      <c r="L7" s="29" t="s">
        <v>29</v>
      </c>
      <c r="M7" s="29"/>
      <c r="N7" s="36" t="s">
        <v>30</v>
      </c>
    </row>
    <row r="8" ht="27.1" customHeight="1" spans="1:14">
      <c r="A8" s="1">
        <v>0</v>
      </c>
      <c r="B8" s="20" t="s">
        <v>31</v>
      </c>
      <c r="C8" s="21" t="s">
        <v>32</v>
      </c>
      <c r="D8" s="21" t="s">
        <v>33</v>
      </c>
      <c r="E8" s="21" t="s">
        <v>34</v>
      </c>
      <c r="G8" s="21" t="s">
        <v>35</v>
      </c>
      <c r="H8" s="21" t="s">
        <v>36</v>
      </c>
      <c r="I8" s="21" t="s">
        <v>37</v>
      </c>
      <c r="J8" s="7"/>
      <c r="K8" s="21" t="s">
        <v>38</v>
      </c>
      <c r="L8" s="7"/>
      <c r="M8" s="21" t="s">
        <v>38</v>
      </c>
      <c r="N8" s="36"/>
    </row>
    <row r="9" ht="20" customHeight="1" spans="1:17">
      <c r="A9" s="1" t="s">
        <v>39</v>
      </c>
      <c r="B9" s="38" t="s">
        <v>40</v>
      </c>
      <c r="C9" s="38" t="s">
        <v>41</v>
      </c>
      <c r="D9" s="38" t="s">
        <v>42</v>
      </c>
      <c r="E9" s="11">
        <v>3.32</v>
      </c>
      <c r="F9" s="1" t="s">
        <v>43</v>
      </c>
      <c r="G9" s="38" t="s">
        <v>44</v>
      </c>
      <c r="H9" s="39" t="s">
        <v>45</v>
      </c>
      <c r="I9" s="38" t="s">
        <v>46</v>
      </c>
      <c r="J9" s="11">
        <v>27.830991</v>
      </c>
      <c r="K9" s="11">
        <v>11.53059</v>
      </c>
      <c r="L9" s="11">
        <v>9.4132020001</v>
      </c>
      <c r="M9" s="11">
        <v>3.32</v>
      </c>
      <c r="N9" s="37"/>
      <c r="O9" s="1" t="s">
        <v>43</v>
      </c>
      <c r="P9" s="1" t="s">
        <v>47</v>
      </c>
      <c r="Q9" s="1"/>
    </row>
    <row r="10" ht="20" customHeight="1" spans="1:17">
      <c r="A10" s="1" t="s">
        <v>39</v>
      </c>
      <c r="B10" s="38" t="s">
        <v>48</v>
      </c>
      <c r="C10" s="38" t="s">
        <v>49</v>
      </c>
      <c r="D10" s="38" t="s">
        <v>42</v>
      </c>
      <c r="E10" s="11">
        <v>2.2</v>
      </c>
      <c r="F10" s="1" t="s">
        <v>43</v>
      </c>
      <c r="G10" s="38" t="s">
        <v>50</v>
      </c>
      <c r="H10" s="39" t="s">
        <v>51</v>
      </c>
      <c r="I10" s="38" t="s">
        <v>52</v>
      </c>
      <c r="J10" s="11">
        <v>32.4197</v>
      </c>
      <c r="K10" s="11">
        <v>25.9597</v>
      </c>
      <c r="L10" s="11">
        <v>2.2</v>
      </c>
      <c r="M10" s="11">
        <v>2.2</v>
      </c>
      <c r="N10" s="37"/>
      <c r="O10" s="1" t="s">
        <v>43</v>
      </c>
      <c r="P10" s="1" t="s">
        <v>53</v>
      </c>
      <c r="Q10" s="1"/>
    </row>
    <row r="11" ht="20" customHeight="1" spans="1:17">
      <c r="A11" s="1" t="s">
        <v>39</v>
      </c>
      <c r="B11" s="38" t="s">
        <v>54</v>
      </c>
      <c r="C11" s="38" t="s">
        <v>55</v>
      </c>
      <c r="D11" s="38" t="s">
        <v>42</v>
      </c>
      <c r="E11" s="11">
        <v>1.76</v>
      </c>
      <c r="F11" s="1" t="s">
        <v>56</v>
      </c>
      <c r="G11" s="38" t="s">
        <v>57</v>
      </c>
      <c r="H11" s="39" t="s">
        <v>58</v>
      </c>
      <c r="I11" s="38" t="s">
        <v>46</v>
      </c>
      <c r="J11" s="11">
        <v>31.730067</v>
      </c>
      <c r="K11" s="11">
        <v>27.012557</v>
      </c>
      <c r="L11" s="11">
        <v>4.3</v>
      </c>
      <c r="M11" s="11">
        <v>1.76</v>
      </c>
      <c r="N11" s="37"/>
      <c r="O11" s="1" t="s">
        <v>56</v>
      </c>
      <c r="P11" s="1" t="s">
        <v>59</v>
      </c>
      <c r="Q11" s="1"/>
    </row>
    <row r="12" ht="20" customHeight="1" spans="1:17">
      <c r="A12" s="1" t="s">
        <v>39</v>
      </c>
      <c r="B12" s="38" t="s">
        <v>60</v>
      </c>
      <c r="C12" s="38" t="s">
        <v>61</v>
      </c>
      <c r="D12" s="38" t="s">
        <v>42</v>
      </c>
      <c r="E12" s="11">
        <v>0.839</v>
      </c>
      <c r="F12" s="1" t="s">
        <v>56</v>
      </c>
      <c r="G12" s="38" t="s">
        <v>62</v>
      </c>
      <c r="H12" s="39" t="s">
        <v>63</v>
      </c>
      <c r="I12" s="38" t="s">
        <v>46</v>
      </c>
      <c r="J12" s="11">
        <v>32.710534</v>
      </c>
      <c r="K12" s="11">
        <v>27.942934</v>
      </c>
      <c r="L12" s="11">
        <v>3.5</v>
      </c>
      <c r="M12" s="11">
        <v>0.839</v>
      </c>
      <c r="N12" s="37"/>
      <c r="O12" s="1" t="s">
        <v>56</v>
      </c>
      <c r="P12" s="1" t="s">
        <v>64</v>
      </c>
      <c r="Q12" s="1"/>
    </row>
    <row r="13" ht="20" customHeight="1" spans="1:17">
      <c r="A13" s="1" t="s">
        <v>39</v>
      </c>
      <c r="B13" s="38" t="s">
        <v>65</v>
      </c>
      <c r="C13" s="38" t="s">
        <v>66</v>
      </c>
      <c r="D13" s="38" t="s">
        <v>42</v>
      </c>
      <c r="E13" s="11">
        <v>1.3872</v>
      </c>
      <c r="F13" s="1" t="s">
        <v>56</v>
      </c>
      <c r="G13" s="38" t="s">
        <v>67</v>
      </c>
      <c r="H13" s="39" t="s">
        <v>68</v>
      </c>
      <c r="I13" s="38" t="s">
        <v>52</v>
      </c>
      <c r="J13" s="11">
        <v>26.125</v>
      </c>
      <c r="K13" s="11">
        <v>21.22089</v>
      </c>
      <c r="L13" s="11">
        <v>4.25</v>
      </c>
      <c r="M13" s="11">
        <v>1.3872</v>
      </c>
      <c r="N13" s="37"/>
      <c r="O13" s="1" t="s">
        <v>56</v>
      </c>
      <c r="P13" s="1" t="s">
        <v>69</v>
      </c>
      <c r="Q13" s="1"/>
    </row>
    <row r="14" ht="20" customHeight="1" spans="1:17">
      <c r="A14" s="1" t="s">
        <v>39</v>
      </c>
      <c r="B14" s="38" t="s">
        <v>70</v>
      </c>
      <c r="C14" s="38" t="s">
        <v>71</v>
      </c>
      <c r="D14" s="38" t="s">
        <v>42</v>
      </c>
      <c r="E14" s="11">
        <v>0.4138</v>
      </c>
      <c r="F14" s="1" t="s">
        <v>56</v>
      </c>
      <c r="G14" s="38" t="s">
        <v>72</v>
      </c>
      <c r="H14" s="39" t="s">
        <v>73</v>
      </c>
      <c r="I14" s="38" t="s">
        <v>74</v>
      </c>
      <c r="J14" s="11">
        <v>20.8106</v>
      </c>
      <c r="K14" s="11">
        <v>15.90649</v>
      </c>
      <c r="L14" s="11">
        <v>3.2</v>
      </c>
      <c r="M14" s="11">
        <v>0.4138</v>
      </c>
      <c r="N14" s="37"/>
      <c r="O14" s="1" t="s">
        <v>56</v>
      </c>
      <c r="P14" s="1" t="s">
        <v>75</v>
      </c>
      <c r="Q14" s="1"/>
    </row>
    <row r="15" ht="14.3" customHeight="1" spans="2:17">
      <c r="B15" s="40" t="s">
        <v>76</v>
      </c>
      <c r="C15" s="40"/>
      <c r="D15" s="40"/>
      <c r="E15" s="40"/>
      <c r="F15" s="40"/>
      <c r="G15" s="40"/>
      <c r="H15" s="40"/>
      <c r="I15" s="40"/>
      <c r="J15" s="40"/>
      <c r="Q15" s="1"/>
    </row>
  </sheetData>
  <mergeCells count="6">
    <mergeCell ref="B5:N5"/>
    <mergeCell ref="C7:I7"/>
    <mergeCell ref="J7:K7"/>
    <mergeCell ref="L7:M7"/>
    <mergeCell ref="B15:J15"/>
    <mergeCell ref="N7:N8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5"/>
  <sheetViews>
    <sheetView tabSelected="1" zoomScale="85" zoomScaleNormal="85" workbookViewId="0">
      <pane xSplit="2" ySplit="8" topLeftCell="D16" activePane="bottomRight" state="frozen"/>
      <selection/>
      <selection pane="topRight"/>
      <selection pane="bottomLeft"/>
      <selection pane="bottomRight" activeCell="F1" sqref="F$1:F$1048576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0.4916666666667" customWidth="1"/>
    <col min="5" max="5" width="19.4083333333333" customWidth="1"/>
    <col min="6" max="6" width="9" hidden="1" customWidth="1"/>
    <col min="7" max="7" width="20.7583333333333" customWidth="1"/>
    <col min="8" max="8" width="13.5666666666667" customWidth="1"/>
    <col min="9" max="9" width="12.35" customWidth="1"/>
    <col min="10" max="11" width="20.5166666666667" customWidth="1"/>
    <col min="12" max="12" width="20.4916666666667" customWidth="1"/>
    <col min="13" max="13" width="20.5166666666667" customWidth="1"/>
    <col min="14" max="14" width="20.4916666666667" customWidth="1"/>
    <col min="15" max="17" width="16.0083333333333" customWidth="1"/>
    <col min="18" max="18" width="9.76666666666667" customWidth="1"/>
    <col min="19" max="21" width="9" hidden="1"/>
    <col min="22" max="22" width="2.575" customWidth="1"/>
  </cols>
  <sheetData>
    <row r="1" ht="33.75" hidden="1" spans="1:3">
      <c r="A1" s="1">
        <v>0</v>
      </c>
      <c r="B1" s="1" t="s">
        <v>0</v>
      </c>
      <c r="C1" s="1" t="s">
        <v>77</v>
      </c>
    </row>
    <row r="2" ht="22.5" hidden="1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78</v>
      </c>
      <c r="G2" s="1" t="s">
        <v>79</v>
      </c>
      <c r="H2" s="1"/>
      <c r="I2" s="1"/>
    </row>
    <row r="3" hidden="1" spans="1:21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80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81</v>
      </c>
      <c r="P3" s="1"/>
      <c r="Q3" s="1"/>
      <c r="R3" s="1" t="s">
        <v>20</v>
      </c>
      <c r="S3" s="1" t="s">
        <v>21</v>
      </c>
      <c r="T3" s="1" t="s">
        <v>22</v>
      </c>
      <c r="U3" s="1" t="s">
        <v>23</v>
      </c>
    </row>
    <row r="4" ht="14.3" customHeight="1" spans="1:2">
      <c r="A4" s="1">
        <v>0</v>
      </c>
      <c r="B4" s="1" t="s">
        <v>24</v>
      </c>
    </row>
    <row r="5" ht="27.85" customHeight="1" spans="1:18">
      <c r="A5" s="1">
        <v>0</v>
      </c>
      <c r="B5" s="2" t="s">
        <v>82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ht="14.3" customHeight="1" spans="1:18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R6" s="1" t="s">
        <v>26</v>
      </c>
    </row>
    <row r="7" ht="18.05" customHeight="1" spans="1:18">
      <c r="A7" s="1">
        <v>0</v>
      </c>
      <c r="B7" s="18"/>
      <c r="C7" s="19" t="s">
        <v>27</v>
      </c>
      <c r="D7" s="19"/>
      <c r="E7" s="19"/>
      <c r="F7" s="19"/>
      <c r="G7" s="19"/>
      <c r="H7" s="19"/>
      <c r="I7" s="19"/>
      <c r="J7" s="27" t="s">
        <v>83</v>
      </c>
      <c r="K7" s="28" t="s">
        <v>28</v>
      </c>
      <c r="L7" s="28"/>
      <c r="M7" s="29" t="s">
        <v>29</v>
      </c>
      <c r="N7" s="29"/>
      <c r="O7" s="30" t="s">
        <v>84</v>
      </c>
      <c r="P7" s="31" t="s">
        <v>85</v>
      </c>
      <c r="Q7" s="31" t="s">
        <v>86</v>
      </c>
      <c r="R7" s="36" t="s">
        <v>30</v>
      </c>
    </row>
    <row r="8" ht="27.1" customHeight="1" spans="1:18">
      <c r="A8" s="1">
        <v>0</v>
      </c>
      <c r="B8" s="20" t="s">
        <v>31</v>
      </c>
      <c r="C8" s="21" t="s">
        <v>32</v>
      </c>
      <c r="D8" s="21" t="s">
        <v>33</v>
      </c>
      <c r="E8" s="21" t="s">
        <v>34</v>
      </c>
      <c r="G8" s="21" t="s">
        <v>35</v>
      </c>
      <c r="H8" s="21" t="s">
        <v>36</v>
      </c>
      <c r="I8" s="21" t="s">
        <v>37</v>
      </c>
      <c r="J8" s="27"/>
      <c r="K8" s="7"/>
      <c r="L8" s="21" t="s">
        <v>38</v>
      </c>
      <c r="M8" s="7"/>
      <c r="N8" s="21" t="s">
        <v>38</v>
      </c>
      <c r="O8" s="30"/>
      <c r="P8" s="31"/>
      <c r="Q8" s="31"/>
      <c r="R8" s="36"/>
    </row>
    <row r="9" ht="50" customHeight="1" spans="1:21">
      <c r="A9" s="1" t="s">
        <v>39</v>
      </c>
      <c r="B9" s="22" t="s">
        <v>87</v>
      </c>
      <c r="C9" s="22" t="s">
        <v>88</v>
      </c>
      <c r="D9" s="22" t="s">
        <v>89</v>
      </c>
      <c r="E9" s="23">
        <v>0.5</v>
      </c>
      <c r="F9" s="24" t="s">
        <v>43</v>
      </c>
      <c r="G9" s="22" t="s">
        <v>90</v>
      </c>
      <c r="H9" s="25" t="s">
        <v>91</v>
      </c>
      <c r="I9" s="22" t="s">
        <v>46</v>
      </c>
      <c r="J9" s="32" t="s">
        <v>92</v>
      </c>
      <c r="K9" s="23">
        <v>1.153626</v>
      </c>
      <c r="L9" s="23">
        <v>1.153626</v>
      </c>
      <c r="M9" s="23">
        <v>0.59</v>
      </c>
      <c r="N9" s="23">
        <v>0.5</v>
      </c>
      <c r="O9" s="33">
        <v>0</v>
      </c>
      <c r="P9" s="34">
        <v>0</v>
      </c>
      <c r="Q9" s="34">
        <v>1.05</v>
      </c>
      <c r="R9" s="37"/>
      <c r="S9" s="1" t="s">
        <v>43</v>
      </c>
      <c r="T9" s="1" t="s">
        <v>93</v>
      </c>
      <c r="U9" s="1" t="s">
        <v>94</v>
      </c>
    </row>
    <row r="10" ht="50" customHeight="1" spans="1:21">
      <c r="A10" s="1" t="s">
        <v>39</v>
      </c>
      <c r="B10" s="22" t="s">
        <v>95</v>
      </c>
      <c r="C10" s="22" t="s">
        <v>96</v>
      </c>
      <c r="D10" s="22" t="s">
        <v>89</v>
      </c>
      <c r="E10" s="23">
        <v>0.5</v>
      </c>
      <c r="F10" s="24" t="s">
        <v>43</v>
      </c>
      <c r="G10" s="22" t="s">
        <v>90</v>
      </c>
      <c r="H10" s="25" t="s">
        <v>91</v>
      </c>
      <c r="I10" s="22" t="s">
        <v>46</v>
      </c>
      <c r="J10" s="32" t="s">
        <v>97</v>
      </c>
      <c r="K10" s="23">
        <v>2.642926</v>
      </c>
      <c r="L10" s="23">
        <v>2.010426</v>
      </c>
      <c r="M10" s="23">
        <v>1.5893000004</v>
      </c>
      <c r="N10" s="23">
        <v>0.5</v>
      </c>
      <c r="O10" s="34">
        <v>0.000159</v>
      </c>
      <c r="P10" s="34">
        <v>0.000159</v>
      </c>
      <c r="Q10" s="34">
        <f>0.189+0.8896+1.7292</f>
        <v>2.8078</v>
      </c>
      <c r="R10" s="37"/>
      <c r="S10" s="1" t="s">
        <v>43</v>
      </c>
      <c r="T10" s="1" t="s">
        <v>98</v>
      </c>
      <c r="U10" s="1" t="s">
        <v>94</v>
      </c>
    </row>
    <row r="11" ht="50" customHeight="1" spans="1:21">
      <c r="A11" s="1" t="s">
        <v>39</v>
      </c>
      <c r="B11" s="22" t="s">
        <v>99</v>
      </c>
      <c r="C11" s="22" t="s">
        <v>100</v>
      </c>
      <c r="D11" s="22" t="s">
        <v>89</v>
      </c>
      <c r="E11" s="23">
        <v>0.3</v>
      </c>
      <c r="F11" s="24" t="s">
        <v>43</v>
      </c>
      <c r="G11" s="22" t="s">
        <v>90</v>
      </c>
      <c r="H11" s="25" t="s">
        <v>101</v>
      </c>
      <c r="I11" s="22" t="s">
        <v>74</v>
      </c>
      <c r="J11" s="32" t="s">
        <v>102</v>
      </c>
      <c r="K11" s="23">
        <v>10.3159</v>
      </c>
      <c r="L11" s="23">
        <v>10.3159</v>
      </c>
      <c r="M11" s="23">
        <v>2.04</v>
      </c>
      <c r="N11" s="23">
        <v>0.3</v>
      </c>
      <c r="O11" s="34">
        <v>0.1066</v>
      </c>
      <c r="P11" s="34">
        <v>0.0933</v>
      </c>
      <c r="Q11" s="34">
        <f>0.7454+0.6087</f>
        <v>1.3541</v>
      </c>
      <c r="R11" s="37"/>
      <c r="S11" s="1" t="s">
        <v>43</v>
      </c>
      <c r="T11" s="1" t="s">
        <v>103</v>
      </c>
      <c r="U11" s="1" t="s">
        <v>104</v>
      </c>
    </row>
    <row r="12" ht="50" customHeight="1" spans="1:21">
      <c r="A12" s="1" t="s">
        <v>39</v>
      </c>
      <c r="B12" s="22" t="s">
        <v>105</v>
      </c>
      <c r="C12" s="22" t="s">
        <v>106</v>
      </c>
      <c r="D12" s="22" t="s">
        <v>89</v>
      </c>
      <c r="E12" s="23">
        <v>2</v>
      </c>
      <c r="F12" s="24" t="s">
        <v>43</v>
      </c>
      <c r="G12" s="22" t="s">
        <v>107</v>
      </c>
      <c r="H12" s="25" t="s">
        <v>108</v>
      </c>
      <c r="I12" s="22" t="s">
        <v>46</v>
      </c>
      <c r="J12" s="32" t="s">
        <v>109</v>
      </c>
      <c r="K12" s="23">
        <v>19.04559</v>
      </c>
      <c r="L12" s="23">
        <v>18.94469</v>
      </c>
      <c r="M12" s="23">
        <v>6.99</v>
      </c>
      <c r="N12" s="23">
        <v>2</v>
      </c>
      <c r="O12" s="34">
        <v>0.7581</v>
      </c>
      <c r="P12" s="33">
        <v>0.6636</v>
      </c>
      <c r="Q12" s="34">
        <f>6.0215+4.329+5.0813</f>
        <v>15.4318</v>
      </c>
      <c r="R12" s="37"/>
      <c r="S12" s="1" t="s">
        <v>43</v>
      </c>
      <c r="T12" s="1" t="s">
        <v>110</v>
      </c>
      <c r="U12" s="1" t="s">
        <v>94</v>
      </c>
    </row>
    <row r="13" ht="50" customHeight="1" spans="1:21">
      <c r="A13" s="1" t="s">
        <v>39</v>
      </c>
      <c r="B13" s="22" t="s">
        <v>111</v>
      </c>
      <c r="C13" s="22" t="s">
        <v>112</v>
      </c>
      <c r="D13" s="22" t="s">
        <v>89</v>
      </c>
      <c r="E13" s="23">
        <v>0.8</v>
      </c>
      <c r="F13" s="24" t="s">
        <v>43</v>
      </c>
      <c r="G13" s="22" t="s">
        <v>107</v>
      </c>
      <c r="H13" s="25" t="s">
        <v>108</v>
      </c>
      <c r="I13" s="22" t="s">
        <v>46</v>
      </c>
      <c r="J13" s="32" t="s">
        <v>113</v>
      </c>
      <c r="K13" s="23">
        <v>11.266283</v>
      </c>
      <c r="L13" s="23">
        <v>11.266283</v>
      </c>
      <c r="M13" s="23">
        <v>1.83</v>
      </c>
      <c r="N13" s="23">
        <v>0.8</v>
      </c>
      <c r="O13" s="34">
        <v>0.7107</v>
      </c>
      <c r="P13" s="33">
        <v>0.6221</v>
      </c>
      <c r="Q13" s="34">
        <f>8.5174+4.0584</f>
        <v>12.5758</v>
      </c>
      <c r="R13" s="37"/>
      <c r="S13" s="1" t="s">
        <v>43</v>
      </c>
      <c r="T13" s="1" t="s">
        <v>114</v>
      </c>
      <c r="U13" s="1" t="s">
        <v>94</v>
      </c>
    </row>
    <row r="14" ht="50" customHeight="1" spans="1:21">
      <c r="A14" s="1" t="s">
        <v>39</v>
      </c>
      <c r="B14" s="22" t="s">
        <v>115</v>
      </c>
      <c r="C14" s="22" t="s">
        <v>116</v>
      </c>
      <c r="D14" s="22" t="s">
        <v>89</v>
      </c>
      <c r="E14" s="23">
        <v>1.3</v>
      </c>
      <c r="F14" s="24" t="s">
        <v>43</v>
      </c>
      <c r="G14" s="22" t="s">
        <v>50</v>
      </c>
      <c r="H14" s="25" t="s">
        <v>117</v>
      </c>
      <c r="I14" s="22" t="s">
        <v>118</v>
      </c>
      <c r="J14" s="32" t="s">
        <v>119</v>
      </c>
      <c r="K14" s="23">
        <v>8.290193</v>
      </c>
      <c r="L14" s="23">
        <v>5.613166</v>
      </c>
      <c r="M14" s="23">
        <v>1.3</v>
      </c>
      <c r="N14" s="23">
        <v>1.3</v>
      </c>
      <c r="O14" s="33">
        <v>0</v>
      </c>
      <c r="P14" s="34">
        <v>0</v>
      </c>
      <c r="Q14" s="34">
        <f>7.2085+3.2505</f>
        <v>10.459</v>
      </c>
      <c r="R14" s="37"/>
      <c r="S14" s="1" t="s">
        <v>43</v>
      </c>
      <c r="T14" s="1" t="s">
        <v>120</v>
      </c>
      <c r="U14" s="1" t="s">
        <v>121</v>
      </c>
    </row>
    <row r="15" ht="50" customHeight="1" spans="1:21">
      <c r="A15" s="1" t="s">
        <v>39</v>
      </c>
      <c r="B15" s="22" t="s">
        <v>122</v>
      </c>
      <c r="C15" s="22" t="s">
        <v>123</v>
      </c>
      <c r="D15" s="22" t="s">
        <v>89</v>
      </c>
      <c r="E15" s="23">
        <v>0.3</v>
      </c>
      <c r="F15" s="24" t="s">
        <v>43</v>
      </c>
      <c r="G15" s="22" t="s">
        <v>50</v>
      </c>
      <c r="H15" s="25" t="s">
        <v>124</v>
      </c>
      <c r="I15" s="22" t="s">
        <v>125</v>
      </c>
      <c r="J15" s="32" t="s">
        <v>92</v>
      </c>
      <c r="K15" s="23">
        <v>18.5</v>
      </c>
      <c r="L15" s="23">
        <v>18.5</v>
      </c>
      <c r="M15" s="23">
        <v>0.3</v>
      </c>
      <c r="N15" s="23">
        <v>0.3</v>
      </c>
      <c r="O15" s="33">
        <v>0</v>
      </c>
      <c r="P15" s="34">
        <v>0</v>
      </c>
      <c r="Q15" s="34">
        <v>5.1461</v>
      </c>
      <c r="R15" s="37"/>
      <c r="S15" s="1" t="s">
        <v>43</v>
      </c>
      <c r="T15" s="1" t="s">
        <v>126</v>
      </c>
      <c r="U15" s="1" t="s">
        <v>127</v>
      </c>
    </row>
    <row r="16" ht="50" customHeight="1" spans="1:21">
      <c r="A16" s="1" t="s">
        <v>39</v>
      </c>
      <c r="B16" s="22" t="s">
        <v>128</v>
      </c>
      <c r="C16" s="22" t="s">
        <v>129</v>
      </c>
      <c r="D16" s="22" t="s">
        <v>89</v>
      </c>
      <c r="E16" s="23">
        <v>0.5</v>
      </c>
      <c r="F16" s="24" t="s">
        <v>43</v>
      </c>
      <c r="G16" s="22" t="s">
        <v>50</v>
      </c>
      <c r="H16" s="25" t="s">
        <v>130</v>
      </c>
      <c r="I16" s="22" t="s">
        <v>74</v>
      </c>
      <c r="J16" s="32" t="s">
        <v>131</v>
      </c>
      <c r="K16" s="23">
        <v>12.8654</v>
      </c>
      <c r="L16" s="23">
        <v>12.8654</v>
      </c>
      <c r="M16" s="23">
        <v>1.05</v>
      </c>
      <c r="N16" s="23">
        <v>0.5</v>
      </c>
      <c r="O16" s="33">
        <v>0</v>
      </c>
      <c r="P16" s="34">
        <v>0</v>
      </c>
      <c r="Q16" s="34">
        <v>2.634092</v>
      </c>
      <c r="R16" s="37"/>
      <c r="S16" s="1" t="s">
        <v>43</v>
      </c>
      <c r="T16" s="1" t="s">
        <v>132</v>
      </c>
      <c r="U16" s="1" t="s">
        <v>104</v>
      </c>
    </row>
    <row r="17" ht="50" customHeight="1" spans="1:21">
      <c r="A17" s="1" t="s">
        <v>39</v>
      </c>
      <c r="B17" s="22" t="s">
        <v>133</v>
      </c>
      <c r="C17" s="22" t="s">
        <v>134</v>
      </c>
      <c r="D17" s="22" t="s">
        <v>89</v>
      </c>
      <c r="E17" s="23">
        <v>0.3</v>
      </c>
      <c r="F17" s="24" t="s">
        <v>43</v>
      </c>
      <c r="G17" s="22" t="s">
        <v>50</v>
      </c>
      <c r="H17" s="25" t="s">
        <v>117</v>
      </c>
      <c r="I17" s="22" t="s">
        <v>118</v>
      </c>
      <c r="J17" s="32" t="s">
        <v>135</v>
      </c>
      <c r="K17" s="23">
        <v>0.9382</v>
      </c>
      <c r="L17" s="23">
        <v>0.9382</v>
      </c>
      <c r="M17" s="23">
        <v>0.3</v>
      </c>
      <c r="N17" s="23">
        <v>0.3</v>
      </c>
      <c r="O17" s="34">
        <v>0.049429</v>
      </c>
      <c r="P17" s="34">
        <v>0.030704</v>
      </c>
      <c r="Q17" s="34">
        <v>2.547284</v>
      </c>
      <c r="R17" s="37"/>
      <c r="S17" s="1" t="s">
        <v>43</v>
      </c>
      <c r="T17" s="1" t="s">
        <v>136</v>
      </c>
      <c r="U17" s="1" t="s">
        <v>121</v>
      </c>
    </row>
    <row r="18" ht="50" customHeight="1" spans="1:21">
      <c r="A18" s="1" t="s">
        <v>39</v>
      </c>
      <c r="B18" s="22" t="s">
        <v>137</v>
      </c>
      <c r="C18" s="22" t="s">
        <v>138</v>
      </c>
      <c r="D18" s="22" t="s">
        <v>89</v>
      </c>
      <c r="E18" s="23">
        <v>0.6</v>
      </c>
      <c r="F18" s="24" t="s">
        <v>43</v>
      </c>
      <c r="G18" s="22" t="s">
        <v>50</v>
      </c>
      <c r="H18" s="25" t="s">
        <v>130</v>
      </c>
      <c r="I18" s="22" t="s">
        <v>74</v>
      </c>
      <c r="J18" s="32" t="s">
        <v>139</v>
      </c>
      <c r="K18" s="23">
        <v>1.32</v>
      </c>
      <c r="L18" s="23">
        <v>1.315</v>
      </c>
      <c r="M18" s="23">
        <v>0.6000005</v>
      </c>
      <c r="N18" s="23">
        <v>0.6</v>
      </c>
      <c r="O18" s="33">
        <v>0</v>
      </c>
      <c r="P18" s="34">
        <v>0</v>
      </c>
      <c r="Q18" s="34">
        <f>1.6246+1.2151</f>
        <v>2.8397</v>
      </c>
      <c r="R18" s="37"/>
      <c r="S18" s="1" t="s">
        <v>43</v>
      </c>
      <c r="T18" s="1" t="s">
        <v>140</v>
      </c>
      <c r="U18" s="1" t="s">
        <v>104</v>
      </c>
    </row>
    <row r="19" ht="50" customHeight="1" spans="1:21">
      <c r="A19" s="1" t="s">
        <v>39</v>
      </c>
      <c r="B19" s="22" t="s">
        <v>141</v>
      </c>
      <c r="C19" s="22" t="s">
        <v>142</v>
      </c>
      <c r="D19" s="22" t="s">
        <v>89</v>
      </c>
      <c r="E19" s="23">
        <v>0.5</v>
      </c>
      <c r="F19" s="24" t="s">
        <v>43</v>
      </c>
      <c r="G19" s="22" t="s">
        <v>50</v>
      </c>
      <c r="H19" s="25" t="s">
        <v>124</v>
      </c>
      <c r="I19" s="22" t="s">
        <v>125</v>
      </c>
      <c r="J19" s="32" t="s">
        <v>113</v>
      </c>
      <c r="K19" s="23">
        <v>9.9159</v>
      </c>
      <c r="L19" s="23">
        <v>9.9159</v>
      </c>
      <c r="M19" s="23">
        <v>1.83</v>
      </c>
      <c r="N19" s="23">
        <v>0.5</v>
      </c>
      <c r="O19" s="34">
        <v>0.5923</v>
      </c>
      <c r="P19" s="33">
        <v>0.5184</v>
      </c>
      <c r="Q19" s="34">
        <v>3.382</v>
      </c>
      <c r="R19" s="37"/>
      <c r="S19" s="1" t="s">
        <v>43</v>
      </c>
      <c r="T19" s="1" t="s">
        <v>143</v>
      </c>
      <c r="U19" s="1" t="s">
        <v>127</v>
      </c>
    </row>
    <row r="20" ht="50" customHeight="1" spans="1:21">
      <c r="A20" s="1" t="s">
        <v>39</v>
      </c>
      <c r="B20" s="22" t="s">
        <v>144</v>
      </c>
      <c r="C20" s="22" t="s">
        <v>145</v>
      </c>
      <c r="D20" s="22" t="s">
        <v>89</v>
      </c>
      <c r="E20" s="23">
        <v>0.5</v>
      </c>
      <c r="F20" s="24" t="s">
        <v>43</v>
      </c>
      <c r="G20" s="22" t="s">
        <v>50</v>
      </c>
      <c r="H20" s="25" t="s">
        <v>117</v>
      </c>
      <c r="I20" s="22" t="s">
        <v>118</v>
      </c>
      <c r="J20" s="32" t="s">
        <v>113</v>
      </c>
      <c r="K20" s="23">
        <v>2</v>
      </c>
      <c r="L20" s="23">
        <v>2</v>
      </c>
      <c r="M20" s="23">
        <v>1</v>
      </c>
      <c r="N20" s="23">
        <v>0.5</v>
      </c>
      <c r="O20" s="33">
        <v>0</v>
      </c>
      <c r="P20" s="34">
        <v>0</v>
      </c>
      <c r="Q20" s="34">
        <v>6.0215</v>
      </c>
      <c r="R20" s="37"/>
      <c r="S20" s="1" t="s">
        <v>43</v>
      </c>
      <c r="T20" s="1" t="s">
        <v>146</v>
      </c>
      <c r="U20" s="1" t="s">
        <v>121</v>
      </c>
    </row>
    <row r="21" ht="30" customHeight="1" spans="1:21">
      <c r="A21" s="1" t="s">
        <v>39</v>
      </c>
      <c r="B21" s="22" t="s">
        <v>147</v>
      </c>
      <c r="C21" s="22" t="s">
        <v>148</v>
      </c>
      <c r="D21" s="22" t="s">
        <v>89</v>
      </c>
      <c r="E21" s="23">
        <v>2.37</v>
      </c>
      <c r="F21" s="24" t="s">
        <v>56</v>
      </c>
      <c r="G21" s="22" t="s">
        <v>67</v>
      </c>
      <c r="H21" s="25" t="s">
        <v>149</v>
      </c>
      <c r="I21" s="22" t="s">
        <v>125</v>
      </c>
      <c r="J21" s="32" t="s">
        <v>150</v>
      </c>
      <c r="K21" s="23">
        <v>38.102652</v>
      </c>
      <c r="L21" s="23">
        <v>37.842752</v>
      </c>
      <c r="M21" s="23">
        <v>8.57</v>
      </c>
      <c r="N21" s="23">
        <v>2.37</v>
      </c>
      <c r="O21" s="33">
        <v>0.00062</v>
      </c>
      <c r="P21" s="34">
        <v>0</v>
      </c>
      <c r="Q21" s="34">
        <f>10.2923+2.0757+1.686+4.136</f>
        <v>18.19</v>
      </c>
      <c r="R21" s="37"/>
      <c r="S21" s="1" t="s">
        <v>56</v>
      </c>
      <c r="T21" s="1" t="s">
        <v>151</v>
      </c>
      <c r="U21" s="1" t="s">
        <v>127</v>
      </c>
    </row>
    <row r="22" ht="30" customHeight="1" spans="1:21">
      <c r="A22" s="1" t="s">
        <v>39</v>
      </c>
      <c r="B22" s="22" t="s">
        <v>152</v>
      </c>
      <c r="C22" s="22" t="s">
        <v>153</v>
      </c>
      <c r="D22" s="22" t="s">
        <v>89</v>
      </c>
      <c r="E22" s="23">
        <v>0.3</v>
      </c>
      <c r="F22" s="24" t="s">
        <v>56</v>
      </c>
      <c r="G22" s="22" t="s">
        <v>67</v>
      </c>
      <c r="H22" s="25" t="s">
        <v>149</v>
      </c>
      <c r="I22" s="22" t="s">
        <v>125</v>
      </c>
      <c r="J22" s="32"/>
      <c r="K22" s="23">
        <v>14.328206</v>
      </c>
      <c r="L22" s="23">
        <v>14.250367</v>
      </c>
      <c r="M22" s="23">
        <v>1.5</v>
      </c>
      <c r="N22" s="23">
        <v>0.3</v>
      </c>
      <c r="O22" s="33">
        <v>0.21679</v>
      </c>
      <c r="P22" s="34">
        <v>0.18976</v>
      </c>
      <c r="Q22" s="34">
        <f>1.3308+0.6764</f>
        <v>2.0072</v>
      </c>
      <c r="R22" s="37"/>
      <c r="S22" s="1" t="s">
        <v>56</v>
      </c>
      <c r="T22" s="1" t="s">
        <v>154</v>
      </c>
      <c r="U22" s="1" t="s">
        <v>127</v>
      </c>
    </row>
    <row r="23" ht="30" customHeight="1" spans="1:21">
      <c r="A23" s="1" t="s">
        <v>39</v>
      </c>
      <c r="B23" s="22" t="s">
        <v>155</v>
      </c>
      <c r="C23" s="22" t="s">
        <v>156</v>
      </c>
      <c r="D23" s="22" t="s">
        <v>89</v>
      </c>
      <c r="E23" s="23">
        <v>9.68</v>
      </c>
      <c r="F23" s="24" t="s">
        <v>56</v>
      </c>
      <c r="G23" s="22" t="s">
        <v>157</v>
      </c>
      <c r="H23" s="25" t="s">
        <v>101</v>
      </c>
      <c r="I23" s="22" t="s">
        <v>125</v>
      </c>
      <c r="J23" s="32" t="s">
        <v>150</v>
      </c>
      <c r="K23" s="23">
        <v>94.928495</v>
      </c>
      <c r="L23" s="23">
        <v>91.580485</v>
      </c>
      <c r="M23" s="23">
        <v>19.09</v>
      </c>
      <c r="N23" s="23">
        <v>9.68</v>
      </c>
      <c r="O23" s="33">
        <v>0.9538</v>
      </c>
      <c r="P23" s="34">
        <v>0.8349</v>
      </c>
      <c r="Q23" s="34">
        <f>3.6042+9+8.4054+21.1414+3.1114+1.3589</f>
        <v>46.6213</v>
      </c>
      <c r="R23" s="37"/>
      <c r="S23" s="1" t="s">
        <v>56</v>
      </c>
      <c r="T23" s="1" t="s">
        <v>158</v>
      </c>
      <c r="U23" s="1" t="s">
        <v>127</v>
      </c>
    </row>
    <row r="24" ht="30" customHeight="1" spans="1:21">
      <c r="A24" s="1" t="s">
        <v>39</v>
      </c>
      <c r="B24" s="22" t="s">
        <v>159</v>
      </c>
      <c r="C24" s="22" t="s">
        <v>160</v>
      </c>
      <c r="D24" s="22" t="s">
        <v>89</v>
      </c>
      <c r="E24" s="23">
        <v>3.44</v>
      </c>
      <c r="F24" s="24" t="s">
        <v>56</v>
      </c>
      <c r="G24" s="22" t="s">
        <v>72</v>
      </c>
      <c r="H24" s="25" t="s">
        <v>149</v>
      </c>
      <c r="I24" s="22" t="s">
        <v>125</v>
      </c>
      <c r="J24" s="32" t="s">
        <v>150</v>
      </c>
      <c r="K24" s="23">
        <v>77.063993</v>
      </c>
      <c r="L24" s="23">
        <v>73.215283</v>
      </c>
      <c r="M24" s="23">
        <v>12.08</v>
      </c>
      <c r="N24" s="23">
        <v>3.44</v>
      </c>
      <c r="O24" s="33">
        <v>0.9972</v>
      </c>
      <c r="P24" s="34">
        <v>0.8728</v>
      </c>
      <c r="Q24" s="34">
        <f>4.5053+19+15.2494+1.9962+10.4638+4.2918+4.3111+5.5323+1.9738+0.6501+5.3742+2.5002+1.2358+4.3355+1.3756+5.8614+1.3209+1.7292+2.3351+2.9761+3.3678</f>
        <v>100.3856</v>
      </c>
      <c r="R24" s="37"/>
      <c r="S24" s="1" t="s">
        <v>56</v>
      </c>
      <c r="T24" s="1" t="s">
        <v>161</v>
      </c>
      <c r="U24" s="1" t="s">
        <v>127</v>
      </c>
    </row>
    <row r="25" ht="30" customHeight="1" spans="2:21">
      <c r="B25" s="26" t="s">
        <v>162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35"/>
      <c r="N25" s="35"/>
      <c r="O25" s="35"/>
      <c r="P25" s="35"/>
      <c r="Q25" s="35"/>
      <c r="U25" s="1"/>
    </row>
  </sheetData>
  <mergeCells count="10">
    <mergeCell ref="B5:R5"/>
    <mergeCell ref="C7:I7"/>
    <mergeCell ref="K7:L7"/>
    <mergeCell ref="M7:N7"/>
    <mergeCell ref="B25:L25"/>
    <mergeCell ref="J7:J8"/>
    <mergeCell ref="O7:O8"/>
    <mergeCell ref="P7:P8"/>
    <mergeCell ref="Q7:Q8"/>
    <mergeCell ref="R7:R8"/>
  </mergeCells>
  <pageMargins left="0.75" right="0.75" top="0.268999993801117" bottom="0.268999993801117" header="0" footer="0"/>
  <pageSetup paperSize="9" scale="4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workbookViewId="0">
      <pane ySplit="8" topLeftCell="A9" activePane="bottomLeft" state="frozen"/>
      <selection/>
      <selection pane="bottomLeft" activeCell="A1" sqref="A1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2.575" customWidth="1"/>
  </cols>
  <sheetData>
    <row r="1" ht="22.5" hidden="1" spans="1:3">
      <c r="A1" s="1">
        <v>0</v>
      </c>
      <c r="B1" s="1" t="s">
        <v>163</v>
      </c>
      <c r="C1" s="1" t="s">
        <v>164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165</v>
      </c>
      <c r="G2" s="1" t="s">
        <v>166</v>
      </c>
      <c r="H2" s="1" t="s">
        <v>8</v>
      </c>
    </row>
    <row r="3" hidden="1" spans="1:9">
      <c r="A3" s="1">
        <v>0</v>
      </c>
      <c r="C3" s="1" t="s">
        <v>9</v>
      </c>
      <c r="D3" s="1" t="s">
        <v>167</v>
      </c>
      <c r="E3" s="1" t="s">
        <v>22</v>
      </c>
      <c r="F3" s="1" t="s">
        <v>168</v>
      </c>
      <c r="G3" s="1" t="s">
        <v>169</v>
      </c>
      <c r="H3" s="1" t="s">
        <v>170</v>
      </c>
      <c r="I3" s="1" t="s">
        <v>170</v>
      </c>
    </row>
    <row r="4" ht="14.3" customHeight="1" spans="1:2">
      <c r="A4" s="1">
        <v>0</v>
      </c>
      <c r="B4" s="1" t="s">
        <v>171</v>
      </c>
    </row>
    <row r="5" ht="27.85" customHeight="1" spans="1:7">
      <c r="A5" s="1">
        <v>0</v>
      </c>
      <c r="B5" s="2" t="s">
        <v>172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173</v>
      </c>
      <c r="C7" s="5" t="s">
        <v>174</v>
      </c>
      <c r="D7" s="5"/>
      <c r="F7" s="6" t="s">
        <v>175</v>
      </c>
      <c r="G7" s="6"/>
    </row>
    <row r="8" ht="19.9" customHeight="1" spans="1:7">
      <c r="A8" s="1">
        <v>0</v>
      </c>
      <c r="B8" s="4"/>
      <c r="C8" s="7" t="s">
        <v>31</v>
      </c>
      <c r="D8" s="7" t="s">
        <v>176</v>
      </c>
      <c r="F8" s="7" t="s">
        <v>177</v>
      </c>
      <c r="G8" s="8" t="s">
        <v>176</v>
      </c>
    </row>
    <row r="9" ht="17.3" customHeight="1" spans="1:7">
      <c r="A9" s="1">
        <v>0</v>
      </c>
      <c r="B9" s="9" t="s">
        <v>178</v>
      </c>
      <c r="C9" s="10"/>
      <c r="D9" s="11">
        <v>9.92</v>
      </c>
      <c r="F9" s="10"/>
      <c r="G9" s="12">
        <v>9.92</v>
      </c>
    </row>
    <row r="10" ht="17.3" customHeight="1" spans="1:9">
      <c r="A10" s="1" t="s">
        <v>39</v>
      </c>
      <c r="B10" s="17">
        <v>1</v>
      </c>
      <c r="C10" s="14" t="s">
        <v>60</v>
      </c>
      <c r="D10" s="15">
        <v>0.839</v>
      </c>
      <c r="E10" s="1" t="s">
        <v>179</v>
      </c>
      <c r="F10" s="14" t="s">
        <v>180</v>
      </c>
      <c r="G10" s="16">
        <v>0.135</v>
      </c>
      <c r="H10" s="1" t="s">
        <v>181</v>
      </c>
      <c r="I10" s="1" t="s">
        <v>181</v>
      </c>
    </row>
    <row r="11" ht="17.3" customHeight="1" spans="1:9">
      <c r="A11" s="1" t="s">
        <v>39</v>
      </c>
      <c r="B11" s="17">
        <v>2</v>
      </c>
      <c r="C11" s="14" t="s">
        <v>40</v>
      </c>
      <c r="D11" s="15">
        <v>3.32</v>
      </c>
      <c r="E11" s="1" t="s">
        <v>182</v>
      </c>
      <c r="F11" s="14" t="s">
        <v>183</v>
      </c>
      <c r="G11" s="16">
        <v>5.62976188</v>
      </c>
      <c r="H11" s="1" t="s">
        <v>184</v>
      </c>
      <c r="I11" s="1" t="s">
        <v>184</v>
      </c>
    </row>
    <row r="12" ht="17.3" customHeight="1" spans="1:9">
      <c r="A12" s="1" t="s">
        <v>39</v>
      </c>
      <c r="B12" s="17">
        <v>3</v>
      </c>
      <c r="C12" s="14" t="s">
        <v>48</v>
      </c>
      <c r="D12" s="15">
        <v>2.2</v>
      </c>
      <c r="E12" s="1" t="s">
        <v>185</v>
      </c>
      <c r="F12" s="14" t="s">
        <v>186</v>
      </c>
      <c r="G12" s="16">
        <v>0.6</v>
      </c>
      <c r="H12" s="1" t="s">
        <v>187</v>
      </c>
      <c r="I12" s="1" t="s">
        <v>187</v>
      </c>
    </row>
    <row r="13" ht="17.3" customHeight="1" spans="1:9">
      <c r="A13" s="1" t="s">
        <v>39</v>
      </c>
      <c r="B13" s="17">
        <v>4</v>
      </c>
      <c r="C13" s="14" t="s">
        <v>54</v>
      </c>
      <c r="D13" s="15">
        <v>1.76</v>
      </c>
      <c r="E13" s="1" t="s">
        <v>188</v>
      </c>
      <c r="F13" s="14" t="s">
        <v>189</v>
      </c>
      <c r="G13" s="16">
        <v>3.55523812</v>
      </c>
      <c r="H13" s="1" t="s">
        <v>190</v>
      </c>
      <c r="I13" s="1" t="s">
        <v>190</v>
      </c>
    </row>
    <row r="14" ht="17.3" customHeight="1" spans="1:9">
      <c r="A14" s="1" t="s">
        <v>39</v>
      </c>
      <c r="B14" s="17">
        <v>5</v>
      </c>
      <c r="C14" s="14" t="s">
        <v>65</v>
      </c>
      <c r="D14" s="15">
        <v>1.3872</v>
      </c>
      <c r="E14" s="1" t="s">
        <v>191</v>
      </c>
      <c r="F14" s="14"/>
      <c r="G14" s="16"/>
      <c r="H14" s="1"/>
      <c r="I14" s="1"/>
    </row>
    <row r="15" ht="17.3" customHeight="1" spans="1:9">
      <c r="A15" s="1" t="s">
        <v>39</v>
      </c>
      <c r="B15" s="17">
        <v>6</v>
      </c>
      <c r="C15" s="14" t="s">
        <v>70</v>
      </c>
      <c r="D15" s="15">
        <v>0.4138</v>
      </c>
      <c r="E15" s="1" t="s">
        <v>192</v>
      </c>
      <c r="F15" s="14"/>
      <c r="G15" s="16"/>
      <c r="H15" s="1"/>
      <c r="I15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opLeftCell="B4" workbookViewId="0">
      <selection activeCell="A1" sqref="A1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2.575" customWidth="1"/>
  </cols>
  <sheetData>
    <row r="1" ht="22.5" hidden="1" spans="1:3">
      <c r="A1" s="1">
        <v>0</v>
      </c>
      <c r="B1" s="1" t="s">
        <v>163</v>
      </c>
      <c r="C1" s="1" t="s">
        <v>193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165</v>
      </c>
      <c r="G2" s="1" t="s">
        <v>166</v>
      </c>
      <c r="H2" s="1" t="s">
        <v>79</v>
      </c>
    </row>
    <row r="3" hidden="1" spans="1:8">
      <c r="A3" s="1">
        <v>0</v>
      </c>
      <c r="C3" s="1" t="s">
        <v>9</v>
      </c>
      <c r="D3" s="1" t="s">
        <v>167</v>
      </c>
      <c r="E3" s="1" t="s">
        <v>22</v>
      </c>
      <c r="F3" s="1" t="s">
        <v>168</v>
      </c>
      <c r="G3" s="1" t="s">
        <v>169</v>
      </c>
      <c r="H3" s="1" t="s">
        <v>170</v>
      </c>
    </row>
    <row r="4" ht="14.3" customHeight="1" spans="1:2">
      <c r="A4" s="1">
        <v>0</v>
      </c>
      <c r="B4" s="1" t="s">
        <v>171</v>
      </c>
    </row>
    <row r="5" ht="27.85" customHeight="1" spans="1:7">
      <c r="A5" s="1">
        <v>0</v>
      </c>
      <c r="B5" s="2" t="s">
        <v>194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173</v>
      </c>
      <c r="C7" s="5" t="s">
        <v>195</v>
      </c>
      <c r="D7" s="5"/>
      <c r="F7" s="6" t="s">
        <v>196</v>
      </c>
      <c r="G7" s="6"/>
    </row>
    <row r="8" ht="19.9" customHeight="1" spans="1:7">
      <c r="A8" s="1">
        <v>0</v>
      </c>
      <c r="B8" s="4"/>
      <c r="C8" s="7" t="s">
        <v>31</v>
      </c>
      <c r="D8" s="7" t="s">
        <v>176</v>
      </c>
      <c r="F8" s="7" t="s">
        <v>177</v>
      </c>
      <c r="G8" s="8" t="s">
        <v>176</v>
      </c>
    </row>
    <row r="9" ht="17.3" customHeight="1" spans="1:8">
      <c r="A9" s="1">
        <v>0</v>
      </c>
      <c r="B9" s="9" t="s">
        <v>178</v>
      </c>
      <c r="C9" s="10"/>
      <c r="D9" s="11">
        <v>23.56</v>
      </c>
      <c r="E9" s="1"/>
      <c r="F9" s="10"/>
      <c r="G9" s="12">
        <v>22.01</v>
      </c>
      <c r="H9" s="1"/>
    </row>
    <row r="10" ht="19.55" customHeight="1" spans="1:8">
      <c r="A10" s="1" t="s">
        <v>39</v>
      </c>
      <c r="B10" s="13">
        <v>1</v>
      </c>
      <c r="C10" s="14" t="s">
        <v>155</v>
      </c>
      <c r="D10" s="15">
        <v>9.4</v>
      </c>
      <c r="E10" s="14" t="s">
        <v>197</v>
      </c>
      <c r="F10" s="14" t="s">
        <v>183</v>
      </c>
      <c r="G10" s="16">
        <v>16.87</v>
      </c>
      <c r="H10" s="1" t="s">
        <v>184</v>
      </c>
    </row>
    <row r="11" ht="19.55" customHeight="1" spans="1:8">
      <c r="A11" s="1" t="s">
        <v>39</v>
      </c>
      <c r="B11" s="13">
        <v>2</v>
      </c>
      <c r="C11" s="14" t="s">
        <v>147</v>
      </c>
      <c r="D11" s="15">
        <v>2.37</v>
      </c>
      <c r="E11" s="14" t="s">
        <v>198</v>
      </c>
      <c r="F11" s="14" t="s">
        <v>199</v>
      </c>
      <c r="G11" s="16">
        <v>5.14</v>
      </c>
      <c r="H11" s="1" t="s">
        <v>200</v>
      </c>
    </row>
    <row r="12" ht="40.7" customHeight="1" spans="1:8">
      <c r="A12" s="1" t="s">
        <v>39</v>
      </c>
      <c r="B12" s="13">
        <v>3</v>
      </c>
      <c r="C12" s="14" t="s">
        <v>99</v>
      </c>
      <c r="D12" s="15">
        <v>0.3</v>
      </c>
      <c r="E12" s="14" t="s">
        <v>201</v>
      </c>
      <c r="F12" s="14"/>
      <c r="G12" s="16"/>
      <c r="H12" s="1"/>
    </row>
    <row r="13" ht="40.7" customHeight="1" spans="1:8">
      <c r="A13" s="1" t="s">
        <v>39</v>
      </c>
      <c r="B13" s="13">
        <v>4</v>
      </c>
      <c r="C13" s="14" t="s">
        <v>141</v>
      </c>
      <c r="D13" s="15">
        <v>0.5</v>
      </c>
      <c r="E13" s="14" t="s">
        <v>202</v>
      </c>
      <c r="F13" s="14"/>
      <c r="G13" s="16"/>
      <c r="H13" s="1"/>
    </row>
    <row r="14" ht="19.55" customHeight="1" spans="1:8">
      <c r="A14" s="1" t="s">
        <v>39</v>
      </c>
      <c r="B14" s="13">
        <v>5</v>
      </c>
      <c r="C14" s="14" t="s">
        <v>159</v>
      </c>
      <c r="D14" s="15">
        <v>3.39</v>
      </c>
      <c r="E14" s="14" t="s">
        <v>203</v>
      </c>
      <c r="F14" s="14"/>
      <c r="G14" s="16"/>
      <c r="H14" s="1"/>
    </row>
    <row r="15" ht="40.7" customHeight="1" spans="1:8">
      <c r="A15" s="1" t="s">
        <v>39</v>
      </c>
      <c r="B15" s="13">
        <v>6</v>
      </c>
      <c r="C15" s="14" t="s">
        <v>133</v>
      </c>
      <c r="D15" s="15">
        <v>0.3</v>
      </c>
      <c r="E15" s="14" t="s">
        <v>204</v>
      </c>
      <c r="F15" s="14"/>
      <c r="G15" s="16"/>
      <c r="H15" s="1"/>
    </row>
    <row r="16" ht="40.7" customHeight="1" spans="1:8">
      <c r="A16" s="1" t="s">
        <v>39</v>
      </c>
      <c r="B16" s="13">
        <v>7</v>
      </c>
      <c r="C16" s="14" t="s">
        <v>128</v>
      </c>
      <c r="D16" s="15">
        <v>0.5</v>
      </c>
      <c r="E16" s="14" t="s">
        <v>205</v>
      </c>
      <c r="F16" s="14"/>
      <c r="G16" s="16"/>
      <c r="H16" s="1"/>
    </row>
    <row r="17" ht="19.55" customHeight="1" spans="1:8">
      <c r="A17" s="1" t="s">
        <v>39</v>
      </c>
      <c r="B17" s="13">
        <v>8</v>
      </c>
      <c r="C17" s="14" t="s">
        <v>152</v>
      </c>
      <c r="D17" s="15">
        <v>0.3</v>
      </c>
      <c r="E17" s="14" t="s">
        <v>206</v>
      </c>
      <c r="F17" s="14"/>
      <c r="G17" s="16"/>
      <c r="H17" s="1"/>
    </row>
    <row r="18" ht="40.7" customHeight="1" spans="1:8">
      <c r="A18" s="1" t="s">
        <v>39</v>
      </c>
      <c r="B18" s="13">
        <v>9</v>
      </c>
      <c r="C18" s="14" t="s">
        <v>111</v>
      </c>
      <c r="D18" s="15">
        <v>0.8</v>
      </c>
      <c r="E18" s="14" t="s">
        <v>207</v>
      </c>
      <c r="F18" s="14"/>
      <c r="G18" s="16"/>
      <c r="H18" s="1"/>
    </row>
    <row r="19" ht="40.7" customHeight="1" spans="1:8">
      <c r="A19" s="1" t="s">
        <v>39</v>
      </c>
      <c r="B19" s="13">
        <v>10</v>
      </c>
      <c r="C19" s="14" t="s">
        <v>87</v>
      </c>
      <c r="D19" s="15">
        <v>0.5</v>
      </c>
      <c r="E19" s="14" t="s">
        <v>208</v>
      </c>
      <c r="F19" s="14"/>
      <c r="G19" s="16"/>
      <c r="H19" s="1"/>
    </row>
    <row r="20" ht="40.7" customHeight="1" spans="1:8">
      <c r="A20" s="1" t="s">
        <v>39</v>
      </c>
      <c r="B20" s="13">
        <v>11</v>
      </c>
      <c r="C20" s="14" t="s">
        <v>95</v>
      </c>
      <c r="D20" s="15">
        <v>0.5</v>
      </c>
      <c r="E20" s="14" t="s">
        <v>209</v>
      </c>
      <c r="F20" s="14"/>
      <c r="G20" s="16"/>
      <c r="H20" s="1"/>
    </row>
    <row r="21" ht="40.7" customHeight="1" spans="1:8">
      <c r="A21" s="1" t="s">
        <v>39</v>
      </c>
      <c r="B21" s="13">
        <v>12</v>
      </c>
      <c r="C21" s="14" t="s">
        <v>144</v>
      </c>
      <c r="D21" s="15">
        <v>0.5</v>
      </c>
      <c r="E21" s="14" t="s">
        <v>210</v>
      </c>
      <c r="F21" s="14"/>
      <c r="G21" s="16"/>
      <c r="H21" s="1"/>
    </row>
    <row r="22" ht="40.7" customHeight="1" spans="1:8">
      <c r="A22" s="1" t="s">
        <v>39</v>
      </c>
      <c r="B22" s="13">
        <v>13</v>
      </c>
      <c r="C22" s="14" t="s">
        <v>137</v>
      </c>
      <c r="D22" s="15">
        <v>0.6</v>
      </c>
      <c r="E22" s="14" t="s">
        <v>211</v>
      </c>
      <c r="F22" s="14"/>
      <c r="G22" s="16"/>
      <c r="H22" s="1"/>
    </row>
    <row r="23" ht="40.7" customHeight="1" spans="1:8">
      <c r="A23" s="1" t="s">
        <v>39</v>
      </c>
      <c r="B23" s="13">
        <v>14</v>
      </c>
      <c r="C23" s="14" t="s">
        <v>122</v>
      </c>
      <c r="D23" s="15">
        <v>0.3</v>
      </c>
      <c r="E23" s="14" t="s">
        <v>212</v>
      </c>
      <c r="F23" s="14"/>
      <c r="G23" s="16"/>
      <c r="H23" s="1"/>
    </row>
    <row r="24" ht="40.7" customHeight="1" spans="1:8">
      <c r="A24" s="1" t="s">
        <v>39</v>
      </c>
      <c r="B24" s="13">
        <v>15</v>
      </c>
      <c r="C24" s="14" t="s">
        <v>105</v>
      </c>
      <c r="D24" s="15">
        <v>2</v>
      </c>
      <c r="E24" s="14" t="s">
        <v>213</v>
      </c>
      <c r="F24" s="14"/>
      <c r="G24" s="16"/>
      <c r="H24" s="1"/>
    </row>
    <row r="25" ht="40.7" customHeight="1" spans="1:8">
      <c r="A25" s="1" t="s">
        <v>39</v>
      </c>
      <c r="B25" s="13">
        <v>16</v>
      </c>
      <c r="C25" s="14" t="s">
        <v>115</v>
      </c>
      <c r="D25" s="15">
        <v>1.3</v>
      </c>
      <c r="E25" s="14" t="s">
        <v>214</v>
      </c>
      <c r="F25" s="14"/>
      <c r="G25" s="16"/>
      <c r="H25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2022-06-16T03:49:00Z</dcterms:created>
  <dcterms:modified xsi:type="dcterms:W3CDTF">2022-06-20T07:18:53Z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